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activity">'[1]Титульный'!$G$26</definedName>
    <definedName name="codeTemplate">'[1]Инструкция'!$J$2</definedName>
    <definedName name="fil">'[1]Титульный'!$G$21</definedName>
    <definedName name="godEnd">'[1]Титульный'!$G$13</definedName>
    <definedName name="godStart">'[1]Титульный'!$G$12</definedName>
    <definedName name="org">'[1]Титульный'!$G$19</definedName>
  </definedNames>
  <calcPr fullCalcOnLoad="1"/>
</workbook>
</file>

<file path=xl/sharedStrings.xml><?xml version="1.0" encoding="utf-8"?>
<sst xmlns="http://schemas.openxmlformats.org/spreadsheetml/2006/main" count="215" uniqueCount="154">
  <si>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</si>
  <si>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</si>
  <si>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</si>
  <si>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</si>
  <si>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</si>
  <si>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</si>
  <si>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</si>
  <si>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</si>
  <si>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</si>
  <si>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</si>
  <si>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</si>
  <si>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</si>
  <si>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</si>
  <si>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</si>
  <si>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</si>
  <si>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</si>
  <si>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</si>
  <si>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</si>
  <si>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</si>
  <si>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</si>
  <si>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</si>
  <si>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</si>
  <si>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</si>
  <si>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</si>
  <si>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</si>
  <si>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</si>
  <si>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</si>
  <si>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</si>
  <si>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</si>
  <si>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</si>
  <si>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</si>
  <si>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</si>
  <si>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</si>
  <si>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</si>
  <si>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</si>
  <si>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</si>
  <si>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</si>
  <si>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</si>
  <si>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</si>
  <si>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</si>
  <si>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</si>
  <si>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</si>
  <si>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</si>
  <si>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</si>
  <si>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</si>
  <si>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</si>
  <si>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</si>
  <si>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</si>
  <si>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</si>
  <si>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</si>
  <si>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</si>
  <si>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</si>
  <si>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</si>
  <si>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</si>
  <si>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</si>
  <si>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</si>
  <si>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</si>
  <si>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</si>
  <si>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</si>
  <si>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</si>
  <si>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</si>
  <si>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</si>
  <si>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</si>
  <si>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</si>
  <si>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</si>
  <si>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</si>
  <si>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</si>
  <si>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</si>
  <si>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</si>
  <si>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</si>
  <si>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</si>
  <si>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</si>
  <si>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</si>
  <si>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</si>
  <si>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</si>
  <si>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</si>
  <si>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</si>
  <si>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</si>
  <si>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</si>
  <si>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</si>
  <si>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</si>
  <si>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чел.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</si>
  <si>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</si>
  <si>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</si>
  <si>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</si>
  <si>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</si>
  <si>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</si>
  <si>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</si>
  <si>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</si>
  <si>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</si>
  <si>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</si>
  <si>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</si>
  <si>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</si>
  <si>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6</t>
  </si>
  <si>
    <t>Поднято воды, в том числе:</t>
  </si>
  <si>
    <t>тыс.куб.м</t>
  </si>
  <si>
    <t>6.1</t>
  </si>
  <si>
    <t>Из подземных водоисточников</t>
  </si>
  <si>
    <t>6.2</t>
  </si>
  <si>
    <t>Из поверхностных водоисточников</t>
  </si>
  <si>
    <t>7</t>
  </si>
  <si>
    <t>Получено воды со стороны, в том числе:</t>
  </si>
  <si>
    <t>7.1</t>
  </si>
  <si>
    <t>7.2</t>
  </si>
  <si>
    <t>8</t>
  </si>
  <si>
    <t>Объем воды, пропущенной через очистные сооружения</t>
  </si>
  <si>
    <t>9</t>
  </si>
  <si>
    <t>Объем отпущенной потребителям воды, в том числе:</t>
  </si>
  <si>
    <t>9.1</t>
  </si>
  <si>
    <t>По приборам учета</t>
  </si>
  <si>
    <t>9.2</t>
  </si>
  <si>
    <t>По нормативам потребления (расчетным методом)</t>
  </si>
  <si>
    <t>10</t>
  </si>
  <si>
    <t>Потери воды в сетях (от забора воды), в том числе:</t>
  </si>
  <si>
    <t>%</t>
  </si>
  <si>
    <t>10.1</t>
  </si>
  <si>
    <t>Нормативные</t>
  </si>
  <si>
    <t>10.2</t>
  </si>
  <si>
    <t>Фактические (разница между забором и реализацией)</t>
  </si>
  <si>
    <t>11</t>
  </si>
  <si>
    <t>Протяженность водопроводных сетей (в однотрубном исчислении)</t>
  </si>
  <si>
    <t>км</t>
  </si>
  <si>
    <t>12</t>
  </si>
  <si>
    <t>Количество скважин</t>
  </si>
  <si>
    <t>ед.</t>
  </si>
  <si>
    <t>13</t>
  </si>
  <si>
    <t>Количество подкачивающих насосных станций</t>
  </si>
  <si>
    <t>14</t>
  </si>
  <si>
    <t>Среднесписочная численность основного производственного персонала (человек)</t>
  </si>
  <si>
    <t>15</t>
  </si>
  <si>
    <t>Удельный расход электроэнергии на подачу воды в сеть, в том числе:</t>
  </si>
  <si>
    <t>кВт·ч/куб.м</t>
  </si>
  <si>
    <t>15.1</t>
  </si>
  <si>
    <t>Забор воды</t>
  </si>
  <si>
    <t>15.2</t>
  </si>
  <si>
    <t>Очистка</t>
  </si>
  <si>
    <t>15.3</t>
  </si>
  <si>
    <t>Транспортировка</t>
  </si>
  <si>
    <t>16</t>
  </si>
  <si>
    <t>Расход воды на собственные нужды</t>
  </si>
  <si>
    <t>16.1</t>
  </si>
  <si>
    <t>в том числе хозяйственно-бытовые</t>
  </si>
  <si>
    <t>17</t>
  </si>
  <si>
    <t>Показатели использования производственных объектов (по объему перекачки) по отношению к пиковому дню отчетного года</t>
  </si>
  <si>
    <t>17.0</t>
  </si>
  <si>
    <t>Добавить объект</t>
  </si>
  <si>
    <t>18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</si>
  <si>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</si>
  <si>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</si>
  <si>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</si>
  <si>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</si>
  <si>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Рассчитывается как отношение объема потерь к объему отпуска в сеть. Объем потерь определяется как разность между количеством воды, поданной</t>
  </si>
  <si>
    <t xml:space="preserve">в сеть (за исключением расхода воды на собственные нужды при транспортировке воды), и количеством воды, реализованной всем потребителям.
</t>
  </si>
  <si>
    <t>Вид товара - "Техническая вода"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</si>
</sst>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"/>
  </numFmts>
  <fonts count="2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63"/>
      </right>
      <top/>
      <bottom/>
    </border>
    <border>
      <left/>
      <right style="thin"/>
      <top/>
      <bottom/>
    </border>
    <border>
      <left style="thin"/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medium"/>
      <top style="thin">
        <color indexed="63"/>
      </top>
      <bottom/>
    </border>
    <border>
      <left style="thin"/>
      <right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medium"/>
      <top/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Font="1" applyAlignment="1" applyProtection="1">
      <alignment vertical="top"/>
      <protection/>
    </xf>
    <xf numFmtId="0" fontId="0" fillId="0" borderId="0" xfId="55" applyFont="1" applyFill="1" applyAlignment="1" applyProtection="1">
      <alignment vertical="center" wrapText="1"/>
      <protection/>
    </xf>
    <xf numFmtId="0" fontId="18" fillId="0" borderId="0" xfId="54" applyFont="1" applyProtection="1">
      <alignment/>
      <protection/>
    </xf>
    <xf numFmtId="0" fontId="0" fillId="0" borderId="0" xfId="56" applyFont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vertical="top"/>
      <protection/>
    </xf>
    <xf numFmtId="0" fontId="0" fillId="24" borderId="0" xfId="54" applyNumberFormat="1" applyFont="1" applyFill="1" applyBorder="1" applyAlignment="1" applyProtection="1">
      <alignment wrapText="1"/>
      <protection/>
    </xf>
    <xf numFmtId="0" fontId="21" fillId="24" borderId="0" xfId="54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Font="1" applyBorder="1" applyAlignment="1" applyProtection="1">
      <alignment vertical="top"/>
      <protection/>
    </xf>
    <xf numFmtId="0" fontId="0" fillId="24" borderId="12" xfId="54" applyNumberFormat="1" applyFont="1" applyFill="1" applyBorder="1" applyAlignment="1" applyProtection="1">
      <alignment wrapText="1"/>
      <protection/>
    </xf>
    <xf numFmtId="0" fontId="21" fillId="24" borderId="13" xfId="54" applyNumberFormat="1" applyFont="1" applyFill="1" applyBorder="1" applyAlignment="1" applyProtection="1">
      <alignment horizontal="center" wrapText="1"/>
      <protection/>
    </xf>
    <xf numFmtId="0" fontId="21" fillId="24" borderId="14" xfId="54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Font="1" applyBorder="1" applyAlignment="1" applyProtection="1">
      <alignment vertical="top"/>
      <protection/>
    </xf>
    <xf numFmtId="0" fontId="21" fillId="24" borderId="16" xfId="0" applyNumberFormat="1" applyFont="1" applyFill="1" applyBorder="1" applyAlignment="1" applyProtection="1">
      <alignment horizontal="center" vertical="center" wrapText="1"/>
      <protection/>
    </xf>
    <xf numFmtId="0" fontId="21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vertical="top"/>
      <protection/>
    </xf>
    <xf numFmtId="0" fontId="22" fillId="24" borderId="0" xfId="0" applyNumberFormat="1" applyFont="1" applyFill="1" applyBorder="1" applyAlignment="1" applyProtection="1">
      <alignment horizontal="center" vertical="center" wrapText="1"/>
      <protection/>
    </xf>
    <xf numFmtId="49" fontId="20" fillId="24" borderId="2" xfId="0" applyNumberFormat="1" applyFont="1" applyFill="1" applyBorder="1" applyAlignment="1" applyProtection="1">
      <alignment horizontal="center" vertical="center"/>
      <protection/>
    </xf>
    <xf numFmtId="0" fontId="20" fillId="24" borderId="2" xfId="0" applyNumberFormat="1" applyFont="1" applyFill="1" applyBorder="1" applyAlignment="1" applyProtection="1">
      <alignment horizontal="left" vertical="center" wrapText="1"/>
      <protection/>
    </xf>
    <xf numFmtId="0" fontId="20" fillId="24" borderId="2" xfId="0" applyNumberFormat="1" applyFont="1" applyFill="1" applyBorder="1" applyAlignment="1" applyProtection="1">
      <alignment horizontal="center" vertical="center" wrapText="1"/>
      <protection/>
    </xf>
    <xf numFmtId="0" fontId="20" fillId="4" borderId="19" xfId="57" applyFont="1" applyFill="1" applyBorder="1" applyAlignment="1" applyProtection="1">
      <alignment horizontal="center" vertical="center" wrapText="1"/>
      <protection/>
    </xf>
    <xf numFmtId="2" fontId="20" fillId="22" borderId="19" xfId="0" applyNumberFormat="1" applyFont="1" applyFill="1" applyBorder="1" applyAlignment="1" applyProtection="1">
      <alignment horizontal="center" vertical="center"/>
      <protection locked="0"/>
    </xf>
    <xf numFmtId="4" fontId="20" fillId="4" borderId="19" xfId="0" applyNumberFormat="1" applyFont="1" applyFill="1" applyBorder="1" applyAlignment="1" applyProtection="1">
      <alignment horizontal="center" vertical="center"/>
      <protection/>
    </xf>
    <xf numFmtId="0" fontId="20" fillId="24" borderId="2" xfId="0" applyNumberFormat="1" applyFont="1" applyFill="1" applyBorder="1" applyAlignment="1" applyProtection="1">
      <alignment horizontal="left" vertical="center" wrapText="1" indent="1"/>
      <protection/>
    </xf>
    <xf numFmtId="0" fontId="20" fillId="24" borderId="2" xfId="0" applyNumberFormat="1" applyFont="1" applyFill="1" applyBorder="1" applyAlignment="1" applyProtection="1">
      <alignment horizontal="left" vertical="center" wrapText="1" indent="2"/>
      <protection/>
    </xf>
    <xf numFmtId="180" fontId="20" fillId="22" borderId="19" xfId="0" applyNumberFormat="1" applyFont="1" applyFill="1" applyBorder="1" applyAlignment="1" applyProtection="1">
      <alignment horizontal="center" vertical="center"/>
      <protection locked="0"/>
    </xf>
    <xf numFmtId="0" fontId="0" fillId="24" borderId="2" xfId="0" applyNumberFormat="1" applyFill="1" applyBorder="1" applyAlignment="1" applyProtection="1">
      <alignment horizontal="left" vertical="center" wrapText="1" indent="1"/>
      <protection/>
    </xf>
    <xf numFmtId="0" fontId="0" fillId="24" borderId="2" xfId="0" applyNumberFormat="1" applyFill="1" applyBorder="1" applyAlignment="1" applyProtection="1">
      <alignment horizontal="left" vertical="center" wrapText="1" indent="2"/>
      <protection/>
    </xf>
    <xf numFmtId="181" fontId="20" fillId="4" borderId="19" xfId="0" applyNumberFormat="1" applyFont="1" applyFill="1" applyBorder="1" applyAlignment="1" applyProtection="1">
      <alignment horizontal="center" vertical="center"/>
      <protection/>
    </xf>
    <xf numFmtId="0" fontId="20" fillId="24" borderId="2" xfId="0" applyNumberFormat="1" applyFont="1" applyFill="1" applyBorder="1" applyAlignment="1" applyProtection="1">
      <alignment horizontal="left" vertical="center" wrapText="1" indent="3"/>
      <protection/>
    </xf>
    <xf numFmtId="0" fontId="0" fillId="24" borderId="2" xfId="0" applyNumberFormat="1" applyFill="1" applyBorder="1" applyAlignment="1" applyProtection="1">
      <alignment horizontal="left" vertical="center" wrapText="1" indent="3"/>
      <protection/>
    </xf>
    <xf numFmtId="49" fontId="0" fillId="24" borderId="2" xfId="0" applyNumberFormat="1" applyFill="1" applyBorder="1" applyAlignment="1" applyProtection="1">
      <alignment horizontal="center" vertical="center"/>
      <protection/>
    </xf>
    <xf numFmtId="0" fontId="24" fillId="25" borderId="20" xfId="43" applyFont="1" applyFill="1" applyBorder="1" applyAlignment="1" applyProtection="1">
      <alignment horizontal="center" vertical="center" wrapText="1"/>
      <protection/>
    </xf>
    <xf numFmtId="0" fontId="24" fillId="25" borderId="21" xfId="42" applyFont="1" applyFill="1" applyBorder="1" applyAlignment="1" applyProtection="1">
      <alignment vertical="center" wrapText="1"/>
      <protection/>
    </xf>
    <xf numFmtId="0" fontId="24" fillId="25" borderId="21" xfId="43" applyFont="1" applyFill="1" applyBorder="1" applyAlignment="1" applyProtection="1">
      <alignment vertical="center" wrapText="1"/>
      <protection/>
    </xf>
    <xf numFmtId="0" fontId="24" fillId="25" borderId="22" xfId="43" applyFont="1" applyFill="1" applyBorder="1" applyAlignment="1" applyProtection="1">
      <alignment vertical="center" wrapText="1"/>
      <protection/>
    </xf>
    <xf numFmtId="0" fontId="0" fillId="24" borderId="2" xfId="0" applyNumberFormat="1" applyFill="1" applyBorder="1" applyAlignment="1" applyProtection="1">
      <alignment horizontal="left" vertical="center" wrapText="1"/>
      <protection/>
    </xf>
    <xf numFmtId="0" fontId="20" fillId="24" borderId="2" xfId="0" applyNumberFormat="1" applyFont="1" applyFill="1" applyBorder="1" applyAlignment="1" applyProtection="1">
      <alignment vertical="center" wrapText="1"/>
      <protection/>
    </xf>
    <xf numFmtId="0" fontId="0" fillId="24" borderId="2" xfId="0" applyNumberFormat="1" applyFill="1" applyBorder="1" applyAlignment="1" applyProtection="1">
      <alignment vertical="center" wrapText="1"/>
      <protection/>
    </xf>
    <xf numFmtId="0" fontId="0" fillId="24" borderId="2" xfId="0" applyNumberFormat="1" applyFill="1" applyBorder="1" applyAlignment="1" applyProtection="1">
      <alignment horizontal="center" vertical="center" wrapText="1"/>
      <protection/>
    </xf>
    <xf numFmtId="2" fontId="0" fillId="24" borderId="19" xfId="0" applyNumberFormat="1" applyFill="1" applyBorder="1" applyAlignment="1" applyProtection="1">
      <alignment horizontal="center" vertical="center"/>
      <protection/>
    </xf>
    <xf numFmtId="49" fontId="0" fillId="24" borderId="23" xfId="0" applyNumberFormat="1" applyFill="1" applyBorder="1" applyAlignment="1" applyProtection="1">
      <alignment horizontal="center" vertical="center"/>
      <protection/>
    </xf>
    <xf numFmtId="0" fontId="20" fillId="24" borderId="23" xfId="0" applyNumberFormat="1" applyFont="1" applyFill="1" applyBorder="1" applyAlignment="1" applyProtection="1">
      <alignment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2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24" borderId="16" xfId="0" applyNumberFormat="1" applyFont="1" applyFill="1" applyBorder="1" applyAlignment="1" applyProtection="1">
      <alignment horizontal="center" vertical="center"/>
      <protection/>
    </xf>
    <xf numFmtId="0" fontId="20" fillId="24" borderId="16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22" borderId="17" xfId="0" applyNumberFormat="1" applyFill="1" applyBorder="1" applyAlignment="1" applyProtection="1">
      <alignment horizontal="center" vertical="center"/>
      <protection locked="0"/>
    </xf>
    <xf numFmtId="49" fontId="20" fillId="24" borderId="0" xfId="0" applyNumberFormat="1" applyFont="1" applyFill="1" applyBorder="1" applyAlignment="1" applyProtection="1">
      <alignment horizontal="center" vertical="center"/>
      <protection/>
    </xf>
    <xf numFmtId="0" fontId="20" fillId="24" borderId="0" xfId="0" applyNumberFormat="1" applyFont="1" applyFill="1" applyBorder="1" applyAlignment="1" applyProtection="1">
      <alignment vertical="center" wrapText="1"/>
      <protection/>
    </xf>
    <xf numFmtId="0" fontId="20" fillId="24" borderId="0" xfId="0" applyNumberFormat="1" applyFont="1" applyFill="1" applyBorder="1" applyAlignment="1" applyProtection="1">
      <alignment horizontal="center" vertical="center" wrapText="1"/>
      <protection/>
    </xf>
    <xf numFmtId="0" fontId="2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horizontal="right" vertical="center" wrapText="1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21" fillId="24" borderId="0" xfId="0" applyNumberFormat="1" applyFont="1" applyFill="1" applyBorder="1" applyAlignment="1" applyProtection="1">
      <alignment vertical="center" wrapText="1"/>
      <protection/>
    </xf>
    <xf numFmtId="0" fontId="20" fillId="0" borderId="0" xfId="55" applyFont="1" applyBorder="1" applyAlignment="1" applyProtection="1">
      <alignment horizontal="right" vertical="center" wrapText="1"/>
      <protection/>
    </xf>
    <xf numFmtId="0" fontId="20" fillId="0" borderId="0" xfId="55" applyFont="1" applyBorder="1" applyAlignment="1" applyProtection="1">
      <alignment vertical="center"/>
      <protection/>
    </xf>
    <xf numFmtId="0" fontId="21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ill="1" applyBorder="1" applyAlignment="1" applyProtection="1">
      <alignment horizontal="right" vertical="center" wrapText="1"/>
      <protection/>
    </xf>
    <xf numFmtId="49" fontId="0" fillId="0" borderId="24" xfId="0" applyNumberFormat="1" applyFont="1" applyBorder="1" applyAlignment="1" applyProtection="1">
      <alignment vertical="top"/>
      <protection/>
    </xf>
    <xf numFmtId="49" fontId="0" fillId="0" borderId="25" xfId="0" applyNumberFormat="1" applyFont="1" applyBorder="1" applyAlignment="1" applyProtection="1">
      <alignment vertical="top"/>
      <protection/>
    </xf>
    <xf numFmtId="49" fontId="0" fillId="0" borderId="26" xfId="0" applyNumberFormat="1" applyFont="1" applyBorder="1" applyAlignment="1" applyProtection="1">
      <alignment vertical="top"/>
      <protection/>
    </xf>
    <xf numFmtId="0" fontId="20" fillId="0" borderId="0" xfId="56" applyFont="1" applyAlignment="1" applyProtection="1">
      <alignment horizontal="left" vertical="center" indent="1"/>
      <protection/>
    </xf>
    <xf numFmtId="0" fontId="21" fillId="2" borderId="27" xfId="54" applyNumberFormat="1" applyFont="1" applyFill="1" applyBorder="1" applyAlignment="1" applyProtection="1">
      <alignment horizontal="center" vertical="center" wrapText="1"/>
      <protection/>
    </xf>
    <xf numFmtId="0" fontId="21" fillId="2" borderId="28" xfId="54" applyNumberFormat="1" applyFont="1" applyFill="1" applyBorder="1" applyAlignment="1" applyProtection="1">
      <alignment horizontal="center" vertical="center" wrapText="1"/>
      <protection/>
    </xf>
    <xf numFmtId="0" fontId="20" fillId="2" borderId="29" xfId="54" applyNumberFormat="1" applyFont="1" applyFill="1" applyBorder="1" applyAlignment="1" applyProtection="1">
      <alignment horizontal="center" vertical="center" wrapText="1"/>
      <protection/>
    </xf>
    <xf numFmtId="0" fontId="20" fillId="2" borderId="30" xfId="54" applyNumberFormat="1" applyFont="1" applyFill="1" applyBorder="1" applyAlignment="1" applyProtection="1">
      <alignment horizontal="center" vertical="center" wrapText="1"/>
      <protection/>
    </xf>
    <xf numFmtId="0" fontId="0" fillId="2" borderId="31" xfId="54" applyNumberFormat="1" applyFont="1" applyFill="1" applyBorder="1" applyAlignment="1" applyProtection="1">
      <alignment horizontal="center" vertical="center" wrapText="1"/>
      <protection/>
    </xf>
    <xf numFmtId="0" fontId="0" fillId="2" borderId="32" xfId="54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_Forma_5 2" xfId="55"/>
    <cellStyle name="Обычный_PRIL1.ELECTR 2" xfId="56"/>
    <cellStyle name="Обычный_ЖКУ_проект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5;&#1086;&#1082;&#1072;&#1079;&#1072;&#1090;&#1077;&#1083;&#1080;_JKH.OPEN.INFO.TARIFF.HVS%20&#1076;&#1083;&#1103;%20&#1089;&#1072;&#1081;&#1090;&#1072;%20&#1086;&#1088;&#1075;&#1072;&#1085;&#1080;&#1079;&#1072;&#1094;&#108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Инвестиции"/>
      <sheetName val="ХВС показатели (техническая)"/>
      <sheetName val="ХВС показатели (2)(техническая)"/>
      <sheetName val="ХВС показатели (питьевая)"/>
      <sheetName val="ХВС показатели (2)(питьевая)"/>
      <sheetName val="ХВС показатели (подвозная)"/>
      <sheetName val="ХВС показатели (2)(подвозная)"/>
      <sheetName val="ХВС показатели (другое)"/>
      <sheetName val="ХВС показатели (2)(другое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>
        <row r="2">
          <cell r="J2" t="str">
            <v>Код шаблона: JKH.OPEN.INFO.TARIFF.HVS</v>
          </cell>
        </row>
      </sheetData>
      <sheetData sheetId="4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МУП "Водник"</v>
          </cell>
        </row>
        <row r="26">
          <cell r="G26" t="str">
            <v>Водоснабжение (подъем, очистка, транспортировка)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4" max="4" width="46.57421875" style="0" customWidth="1"/>
    <col min="5" max="5" width="18.140625" style="0" customWidth="1"/>
    <col min="6" max="6" width="32.140625" style="0" customWidth="1"/>
    <col min="7" max="7" width="18.140625" style="0" customWidth="1"/>
  </cols>
  <sheetData>
    <row r="1" spans="1:7" ht="12.75">
      <c r="A1" s="1"/>
      <c r="B1" s="2"/>
      <c r="C1" s="2"/>
      <c r="D1" s="3"/>
      <c r="E1" s="3"/>
      <c r="F1" s="3"/>
      <c r="G1" s="1"/>
    </row>
    <row r="2" spans="1:7" ht="12.75">
      <c r="A2" s="1"/>
      <c r="B2" s="64" t="str">
        <f>codeTemplate</f>
        <v>Код шаблона: JKH.OPEN.INFO.TARIFF.HVS</v>
      </c>
      <c r="C2" s="64"/>
      <c r="D2" s="64"/>
      <c r="E2" s="3"/>
      <c r="F2" s="3"/>
      <c r="G2" s="1"/>
    </row>
    <row r="3" spans="1:7" ht="5.25" customHeight="1">
      <c r="A3" s="1"/>
      <c r="B3" s="4"/>
      <c r="C3" s="2"/>
      <c r="D3" s="3"/>
      <c r="E3" s="3"/>
      <c r="F3" s="3"/>
      <c r="G3" s="1"/>
    </row>
    <row r="4" spans="1:7" ht="20.25" customHeight="1">
      <c r="A4" s="5"/>
      <c r="B4" s="65" t="s">
        <v>0</v>
      </c>
      <c r="C4" s="66"/>
      <c r="D4" s="66"/>
      <c r="E4" s="66"/>
      <c r="F4" s="66"/>
      <c r="G4" s="66"/>
    </row>
    <row r="5" spans="1:7" ht="12.75" customHeight="1">
      <c r="A5" s="5"/>
      <c r="B5" s="67" t="s">
        <v>153</v>
      </c>
      <c r="C5" s="68"/>
      <c r="D5" s="68"/>
      <c r="E5" s="68"/>
      <c r="F5" s="68"/>
      <c r="G5" s="68"/>
    </row>
    <row r="6" spans="1:7" ht="13.5" customHeight="1" thickBot="1">
      <c r="A6" s="5"/>
      <c r="B6" s="69" t="str">
        <f>IF(org="","",IF(fil="",org,org&amp;" ("&amp;fil&amp;")"))&amp;IF(OR(godStart="",godEnd=""),"",", "&amp;YEAR(godStart)&amp;"-"&amp;YEAR(godEnd)&amp;" гг.")</f>
        <v>МУП "Водник", 2013-2013 гг.</v>
      </c>
      <c r="C6" s="70"/>
      <c r="D6" s="70"/>
      <c r="E6" s="70"/>
      <c r="F6" s="70"/>
      <c r="G6" s="70"/>
    </row>
    <row r="7" spans="1:7" ht="12.75">
      <c r="A7" s="1"/>
      <c r="B7" s="6"/>
      <c r="C7" s="7"/>
      <c r="D7" s="7"/>
      <c r="E7" s="7"/>
      <c r="F7" s="7"/>
      <c r="G7" s="1"/>
    </row>
    <row r="8" spans="1:7" ht="12.75">
      <c r="A8" s="8"/>
      <c r="B8" s="9"/>
      <c r="C8" s="10"/>
      <c r="D8" s="10"/>
      <c r="E8" s="10"/>
      <c r="F8" s="10"/>
      <c r="G8" s="11"/>
    </row>
    <row r="9" spans="1:7" ht="23.25" thickBot="1">
      <c r="A9" s="8"/>
      <c r="B9" s="12"/>
      <c r="C9" s="13" t="s">
        <v>1</v>
      </c>
      <c r="D9" s="13" t="s">
        <v>2</v>
      </c>
      <c r="E9" s="13" t="s">
        <v>3</v>
      </c>
      <c r="F9" s="14" t="s">
        <v>4</v>
      </c>
      <c r="G9" s="15"/>
    </row>
    <row r="10" spans="1:7" ht="12.75">
      <c r="A10" s="8"/>
      <c r="B10" s="12"/>
      <c r="C10" s="16">
        <v>1</v>
      </c>
      <c r="D10" s="16">
        <f>C10+1</f>
        <v>2</v>
      </c>
      <c r="E10" s="16">
        <f>D10+1</f>
        <v>3</v>
      </c>
      <c r="F10" s="16">
        <f>E10+1</f>
        <v>4</v>
      </c>
      <c r="G10" s="15"/>
    </row>
    <row r="11" spans="1:7" ht="32.25" customHeight="1">
      <c r="A11" s="8"/>
      <c r="B11" s="12"/>
      <c r="C11" s="17" t="s">
        <v>5</v>
      </c>
      <c r="D11" s="18" t="s">
        <v>6</v>
      </c>
      <c r="E11" s="19" t="s">
        <v>7</v>
      </c>
      <c r="F11" s="20" t="str">
        <f>IF(activity="","",activity)</f>
        <v>Водоснабжение (подъем, очистка, транспортировка)</v>
      </c>
      <c r="G11" s="15"/>
    </row>
    <row r="12" spans="1:7" ht="27.75" customHeight="1">
      <c r="A12" s="8"/>
      <c r="B12" s="12"/>
      <c r="C12" s="17" t="s">
        <v>8</v>
      </c>
      <c r="D12" s="18" t="s">
        <v>9</v>
      </c>
      <c r="E12" s="19" t="s">
        <v>10</v>
      </c>
      <c r="F12" s="21">
        <v>337.48</v>
      </c>
      <c r="G12" s="15"/>
    </row>
    <row r="13" spans="1:7" ht="45" customHeight="1">
      <c r="A13" s="8"/>
      <c r="B13" s="12"/>
      <c r="C13" s="17">
        <v>3</v>
      </c>
      <c r="D13" s="18" t="s">
        <v>11</v>
      </c>
      <c r="E13" s="19" t="s">
        <v>10</v>
      </c>
      <c r="F13" s="22">
        <f>SUM(F14,F18,F21,F31:F35,F38,F41,F44,F49:F50)</f>
        <v>337.48</v>
      </c>
      <c r="G13" s="15"/>
    </row>
    <row r="14" spans="1:7" ht="24.75" customHeight="1">
      <c r="A14" s="8"/>
      <c r="B14" s="12"/>
      <c r="C14" s="17" t="s">
        <v>12</v>
      </c>
      <c r="D14" s="23" t="s">
        <v>13</v>
      </c>
      <c r="E14" s="19" t="s">
        <v>10</v>
      </c>
      <c r="F14" s="21">
        <v>0</v>
      </c>
      <c r="G14" s="15"/>
    </row>
    <row r="15" spans="1:7" ht="12.75" customHeight="1">
      <c r="A15" s="8"/>
      <c r="B15" s="12"/>
      <c r="C15" s="17" t="s">
        <v>14</v>
      </c>
      <c r="D15" s="24" t="s">
        <v>15</v>
      </c>
      <c r="E15" s="19" t="s">
        <v>10</v>
      </c>
      <c r="F15" s="21">
        <v>0</v>
      </c>
      <c r="G15" s="15"/>
    </row>
    <row r="16" spans="1:7" ht="15" customHeight="1">
      <c r="A16" s="8"/>
      <c r="B16" s="12"/>
      <c r="C16" s="17" t="s">
        <v>16</v>
      </c>
      <c r="D16" s="24" t="s">
        <v>17</v>
      </c>
      <c r="E16" s="19" t="s">
        <v>10</v>
      </c>
      <c r="F16" s="21">
        <v>0</v>
      </c>
      <c r="G16" s="15"/>
    </row>
    <row r="17" spans="1:7" ht="15" customHeight="1">
      <c r="A17" s="8"/>
      <c r="B17" s="12"/>
      <c r="C17" s="17" t="s">
        <v>18</v>
      </c>
      <c r="D17" s="24" t="s">
        <v>19</v>
      </c>
      <c r="E17" s="19" t="s">
        <v>10</v>
      </c>
      <c r="F17" s="21">
        <v>0</v>
      </c>
      <c r="G17" s="15"/>
    </row>
    <row r="18" spans="1:7" ht="26.25" customHeight="1">
      <c r="A18" s="8"/>
      <c r="B18" s="12"/>
      <c r="C18" s="17" t="s">
        <v>20</v>
      </c>
      <c r="D18" s="23" t="s">
        <v>21</v>
      </c>
      <c r="E18" s="19" t="s">
        <v>10</v>
      </c>
      <c r="F18" s="21">
        <v>0</v>
      </c>
      <c r="G18" s="15"/>
    </row>
    <row r="19" spans="1:7" ht="19.5" customHeight="1">
      <c r="A19" s="8"/>
      <c r="B19" s="12"/>
      <c r="C19" s="17" t="s">
        <v>22</v>
      </c>
      <c r="D19" s="24" t="s">
        <v>23</v>
      </c>
      <c r="E19" s="19" t="s">
        <v>24</v>
      </c>
      <c r="F19" s="22" t="e">
        <f>nerr(F18/F20)</f>
        <v>#NAME?</v>
      </c>
      <c r="G19" s="15"/>
    </row>
    <row r="20" spans="1:7" ht="24.75" customHeight="1">
      <c r="A20" s="8"/>
      <c r="B20" s="12"/>
      <c r="C20" s="17" t="s">
        <v>25</v>
      </c>
      <c r="D20" s="24" t="s">
        <v>26</v>
      </c>
      <c r="E20" s="19" t="s">
        <v>27</v>
      </c>
      <c r="F20" s="25">
        <v>0</v>
      </c>
      <c r="G20" s="15"/>
    </row>
    <row r="21" spans="1:7" ht="30" customHeight="1">
      <c r="A21" s="8"/>
      <c r="B21" s="12"/>
      <c r="C21" s="17" t="s">
        <v>28</v>
      </c>
      <c r="D21" s="26" t="s">
        <v>29</v>
      </c>
      <c r="E21" s="19" t="s">
        <v>10</v>
      </c>
      <c r="F21" s="21">
        <v>0</v>
      </c>
      <c r="G21" s="15"/>
    </row>
    <row r="22" spans="1:7" ht="24.75" customHeight="1">
      <c r="A22" s="8"/>
      <c r="B22" s="12"/>
      <c r="C22" s="17" t="s">
        <v>30</v>
      </c>
      <c r="D22" s="27" t="s">
        <v>31</v>
      </c>
      <c r="E22" s="19" t="s">
        <v>32</v>
      </c>
      <c r="F22" s="28">
        <f>SUM(F23:F30)</f>
        <v>0</v>
      </c>
      <c r="G22" s="15"/>
    </row>
    <row r="23" spans="1:7" ht="23.25" customHeight="1">
      <c r="A23" s="8"/>
      <c r="B23" s="12"/>
      <c r="C23" s="17" t="s">
        <v>33</v>
      </c>
      <c r="D23" s="29" t="s">
        <v>34</v>
      </c>
      <c r="E23" s="19" t="s">
        <v>32</v>
      </c>
      <c r="F23" s="25">
        <v>0</v>
      </c>
      <c r="G23" s="15"/>
    </row>
    <row r="24" spans="1:7" ht="20.25" customHeight="1">
      <c r="A24" s="8"/>
      <c r="B24" s="12"/>
      <c r="C24" s="17" t="s">
        <v>35</v>
      </c>
      <c r="D24" s="29" t="s">
        <v>36</v>
      </c>
      <c r="E24" s="19" t="s">
        <v>32</v>
      </c>
      <c r="F24" s="25"/>
      <c r="G24" s="15"/>
    </row>
    <row r="25" spans="1:7" ht="18.75" customHeight="1">
      <c r="A25" s="8"/>
      <c r="B25" s="12"/>
      <c r="C25" s="17" t="s">
        <v>37</v>
      </c>
      <c r="D25" s="29" t="s">
        <v>38</v>
      </c>
      <c r="E25" s="19" t="s">
        <v>32</v>
      </c>
      <c r="F25" s="25"/>
      <c r="G25" s="15"/>
    </row>
    <row r="26" spans="1:7" ht="19.5" customHeight="1">
      <c r="A26" s="8"/>
      <c r="B26" s="12"/>
      <c r="C26" s="17" t="s">
        <v>39</v>
      </c>
      <c r="D26" s="29" t="s">
        <v>40</v>
      </c>
      <c r="E26" s="19" t="s">
        <v>32</v>
      </c>
      <c r="F26" s="25"/>
      <c r="G26" s="15"/>
    </row>
    <row r="27" spans="1:7" ht="18.75" customHeight="1">
      <c r="A27" s="8"/>
      <c r="B27" s="12"/>
      <c r="C27" s="17" t="s">
        <v>41</v>
      </c>
      <c r="D27" s="29" t="s">
        <v>42</v>
      </c>
      <c r="E27" s="19" t="s">
        <v>32</v>
      </c>
      <c r="F27" s="25"/>
      <c r="G27" s="15"/>
    </row>
    <row r="28" spans="1:7" ht="19.5" customHeight="1">
      <c r="A28" s="8"/>
      <c r="B28" s="12"/>
      <c r="C28" s="17" t="s">
        <v>43</v>
      </c>
      <c r="D28" s="30" t="s">
        <v>44</v>
      </c>
      <c r="E28" s="19" t="s">
        <v>32</v>
      </c>
      <c r="F28" s="25"/>
      <c r="G28" s="15"/>
    </row>
    <row r="29" spans="1:7" ht="19.5" customHeight="1">
      <c r="A29" s="8"/>
      <c r="B29" s="12"/>
      <c r="C29" s="17" t="s">
        <v>45</v>
      </c>
      <c r="D29" s="29" t="s">
        <v>46</v>
      </c>
      <c r="E29" s="19" t="s">
        <v>32</v>
      </c>
      <c r="F29" s="25"/>
      <c r="G29" s="15"/>
    </row>
    <row r="30" spans="1:7" ht="17.25" customHeight="1">
      <c r="A30" s="8"/>
      <c r="B30" s="12"/>
      <c r="C30" s="17" t="s">
        <v>47</v>
      </c>
      <c r="D30" s="29" t="s">
        <v>48</v>
      </c>
      <c r="E30" s="19" t="s">
        <v>32</v>
      </c>
      <c r="F30" s="25"/>
      <c r="G30" s="15"/>
    </row>
    <row r="31" spans="1:7" ht="25.5" customHeight="1">
      <c r="A31" s="8"/>
      <c r="B31" s="12"/>
      <c r="C31" s="17" t="s">
        <v>49</v>
      </c>
      <c r="D31" s="23" t="s">
        <v>50</v>
      </c>
      <c r="E31" s="19" t="s">
        <v>10</v>
      </c>
      <c r="F31" s="21">
        <v>130.67</v>
      </c>
      <c r="G31" s="15"/>
    </row>
    <row r="32" spans="1:7" ht="23.25" customHeight="1">
      <c r="A32" s="8"/>
      <c r="B32" s="12"/>
      <c r="C32" s="17" t="s">
        <v>51</v>
      </c>
      <c r="D32" s="23" t="s">
        <v>52</v>
      </c>
      <c r="E32" s="19" t="s">
        <v>10</v>
      </c>
      <c r="F32" s="21">
        <v>39.46</v>
      </c>
      <c r="G32" s="15"/>
    </row>
    <row r="33" spans="1:7" ht="24" customHeight="1">
      <c r="A33" s="8"/>
      <c r="B33" s="12"/>
      <c r="C33" s="17" t="s">
        <v>53</v>
      </c>
      <c r="D33" s="23" t="s">
        <v>54</v>
      </c>
      <c r="E33" s="19" t="s">
        <v>10</v>
      </c>
      <c r="F33" s="21">
        <v>0</v>
      </c>
      <c r="G33" s="15"/>
    </row>
    <row r="34" spans="1:7" ht="21" customHeight="1">
      <c r="A34" s="8"/>
      <c r="B34" s="12"/>
      <c r="C34" s="17" t="s">
        <v>55</v>
      </c>
      <c r="D34" s="23" t="s">
        <v>56</v>
      </c>
      <c r="E34" s="19" t="s">
        <v>10</v>
      </c>
      <c r="F34" s="21">
        <v>0</v>
      </c>
      <c r="G34" s="15"/>
    </row>
    <row r="35" spans="1:7" ht="22.5" customHeight="1">
      <c r="A35" s="8"/>
      <c r="B35" s="12"/>
      <c r="C35" s="17" t="s">
        <v>57</v>
      </c>
      <c r="D35" s="23" t="s">
        <v>58</v>
      </c>
      <c r="E35" s="19" t="s">
        <v>10</v>
      </c>
      <c r="F35" s="21">
        <v>0</v>
      </c>
      <c r="G35" s="15"/>
    </row>
    <row r="36" spans="1:7" ht="18.75" customHeight="1">
      <c r="A36" s="8"/>
      <c r="B36" s="12"/>
      <c r="C36" s="17" t="s">
        <v>59</v>
      </c>
      <c r="D36" s="24" t="s">
        <v>60</v>
      </c>
      <c r="E36" s="19" t="s">
        <v>10</v>
      </c>
      <c r="F36" s="21">
        <v>0</v>
      </c>
      <c r="G36" s="15"/>
    </row>
    <row r="37" spans="1:7" ht="18.75" customHeight="1">
      <c r="A37" s="8"/>
      <c r="B37" s="12"/>
      <c r="C37" s="17" t="s">
        <v>61</v>
      </c>
      <c r="D37" s="24" t="s">
        <v>62</v>
      </c>
      <c r="E37" s="19" t="s">
        <v>10</v>
      </c>
      <c r="F37" s="21">
        <v>0</v>
      </c>
      <c r="G37" s="15"/>
    </row>
    <row r="38" spans="1:7" ht="21" customHeight="1">
      <c r="A38" s="8"/>
      <c r="B38" s="12"/>
      <c r="C38" s="17" t="s">
        <v>63</v>
      </c>
      <c r="D38" s="23" t="s">
        <v>64</v>
      </c>
      <c r="E38" s="19" t="s">
        <v>10</v>
      </c>
      <c r="F38" s="21">
        <v>86.25</v>
      </c>
      <c r="G38" s="15"/>
    </row>
    <row r="39" spans="1:7" ht="18.75" customHeight="1">
      <c r="A39" s="8"/>
      <c r="B39" s="12"/>
      <c r="C39" s="17" t="s">
        <v>65</v>
      </c>
      <c r="D39" s="24" t="s">
        <v>60</v>
      </c>
      <c r="E39" s="19" t="s">
        <v>10</v>
      </c>
      <c r="F39" s="21">
        <v>63.27</v>
      </c>
      <c r="G39" s="15"/>
    </row>
    <row r="40" spans="1:7" ht="22.5" customHeight="1">
      <c r="A40" s="8"/>
      <c r="B40" s="12"/>
      <c r="C40" s="17" t="s">
        <v>66</v>
      </c>
      <c r="D40" s="24" t="s">
        <v>62</v>
      </c>
      <c r="E40" s="19" t="s">
        <v>10</v>
      </c>
      <c r="F40" s="21">
        <v>19.11</v>
      </c>
      <c r="G40" s="15"/>
    </row>
    <row r="41" spans="1:7" ht="27" customHeight="1">
      <c r="A41" s="8"/>
      <c r="B41" s="12"/>
      <c r="C41" s="17" t="s">
        <v>67</v>
      </c>
      <c r="D41" s="26" t="s">
        <v>68</v>
      </c>
      <c r="E41" s="19" t="s">
        <v>10</v>
      </c>
      <c r="F41" s="21">
        <v>0</v>
      </c>
      <c r="G41" s="15"/>
    </row>
    <row r="42" spans="1:7" ht="24.75" customHeight="1">
      <c r="A42" s="8"/>
      <c r="B42" s="12"/>
      <c r="C42" s="17" t="s">
        <v>69</v>
      </c>
      <c r="D42" s="27" t="s">
        <v>70</v>
      </c>
      <c r="E42" s="19" t="s">
        <v>10</v>
      </c>
      <c r="F42" s="21">
        <v>0</v>
      </c>
      <c r="G42" s="15"/>
    </row>
    <row r="43" spans="1:7" ht="25.5" customHeight="1">
      <c r="A43" s="8"/>
      <c r="B43" s="12"/>
      <c r="C43" s="17" t="s">
        <v>71</v>
      </c>
      <c r="D43" s="27" t="s">
        <v>72</v>
      </c>
      <c r="E43" s="19" t="s">
        <v>10</v>
      </c>
      <c r="F43" s="21">
        <v>0</v>
      </c>
      <c r="G43" s="15"/>
    </row>
    <row r="44" spans="1:7" ht="28.5" customHeight="1">
      <c r="A44" s="8"/>
      <c r="B44" s="12"/>
      <c r="C44" s="31" t="s">
        <v>73</v>
      </c>
      <c r="D44" s="26" t="s">
        <v>74</v>
      </c>
      <c r="E44" s="19" t="s">
        <v>10</v>
      </c>
      <c r="F44" s="21">
        <v>81.1</v>
      </c>
      <c r="G44" s="15"/>
    </row>
    <row r="45" spans="1:7" ht="24" customHeight="1">
      <c r="A45" s="8"/>
      <c r="B45" s="12"/>
      <c r="C45" s="31" t="s">
        <v>75</v>
      </c>
      <c r="D45" s="27" t="s">
        <v>76</v>
      </c>
      <c r="E45" s="19" t="s">
        <v>10</v>
      </c>
      <c r="F45" s="21">
        <v>63.2</v>
      </c>
      <c r="G45" s="15"/>
    </row>
    <row r="46" spans="1:7" ht="38.25">
      <c r="A46" s="8"/>
      <c r="B46" s="12"/>
      <c r="C46" s="31" t="s">
        <v>77</v>
      </c>
      <c r="D46" s="27" t="s">
        <v>78</v>
      </c>
      <c r="E46" s="19" t="s">
        <v>10</v>
      </c>
      <c r="F46" s="21">
        <v>7483</v>
      </c>
      <c r="G46" s="15"/>
    </row>
    <row r="47" spans="1:7" ht="20.25" customHeight="1">
      <c r="A47" s="8"/>
      <c r="B47" s="12"/>
      <c r="C47" s="31" t="s">
        <v>79</v>
      </c>
      <c r="D47" s="24" t="s">
        <v>80</v>
      </c>
      <c r="E47" s="19" t="s">
        <v>81</v>
      </c>
      <c r="F47" s="21">
        <v>0.7</v>
      </c>
      <c r="G47" s="15"/>
    </row>
    <row r="48" spans="1:7" ht="22.5">
      <c r="A48" s="8"/>
      <c r="B48" s="12"/>
      <c r="C48" s="31" t="s">
        <v>82</v>
      </c>
      <c r="D48" s="24" t="s">
        <v>83</v>
      </c>
      <c r="E48" s="19" t="s">
        <v>10</v>
      </c>
      <c r="F48" s="21">
        <v>19.08</v>
      </c>
      <c r="G48" s="15"/>
    </row>
    <row r="49" spans="1:7" ht="48" customHeight="1">
      <c r="A49" s="8"/>
      <c r="B49" s="12"/>
      <c r="C49" s="31" t="s">
        <v>84</v>
      </c>
      <c r="D49" s="23" t="s">
        <v>85</v>
      </c>
      <c r="E49" s="19" t="s">
        <v>10</v>
      </c>
      <c r="F49" s="21">
        <v>0</v>
      </c>
      <c r="G49" s="15"/>
    </row>
    <row r="50" spans="1:7" ht="12.75">
      <c r="A50" s="8"/>
      <c r="B50" s="12"/>
      <c r="C50" s="32"/>
      <c r="D50" s="33" t="s">
        <v>86</v>
      </c>
      <c r="E50" s="34"/>
      <c r="F50" s="35"/>
      <c r="G50" s="15"/>
    </row>
    <row r="51" spans="1:7" ht="31.5" customHeight="1">
      <c r="A51" s="8"/>
      <c r="B51" s="12"/>
      <c r="C51" s="17" t="s">
        <v>87</v>
      </c>
      <c r="D51" s="18" t="s">
        <v>88</v>
      </c>
      <c r="E51" s="19" t="s">
        <v>10</v>
      </c>
      <c r="F51" s="21">
        <v>0</v>
      </c>
      <c r="G51" s="15"/>
    </row>
    <row r="52" spans="1:7" ht="24.75" customHeight="1">
      <c r="A52" s="8"/>
      <c r="B52" s="12"/>
      <c r="C52" s="17" t="s">
        <v>89</v>
      </c>
      <c r="D52" s="18" t="s">
        <v>90</v>
      </c>
      <c r="E52" s="19" t="s">
        <v>10</v>
      </c>
      <c r="F52" s="21">
        <v>0</v>
      </c>
      <c r="G52" s="15"/>
    </row>
    <row r="53" spans="1:7" ht="34.5" customHeight="1">
      <c r="A53" s="8"/>
      <c r="B53" s="12"/>
      <c r="C53" s="17" t="s">
        <v>91</v>
      </c>
      <c r="D53" s="23" t="s">
        <v>92</v>
      </c>
      <c r="E53" s="19" t="s">
        <v>10</v>
      </c>
      <c r="F53" s="21">
        <v>0</v>
      </c>
      <c r="G53" s="15"/>
    </row>
    <row r="54" spans="1:7" ht="27" customHeight="1">
      <c r="A54" s="8"/>
      <c r="B54" s="12"/>
      <c r="C54" s="17" t="s">
        <v>93</v>
      </c>
      <c r="D54" s="18" t="s">
        <v>94</v>
      </c>
      <c r="E54" s="19" t="s">
        <v>95</v>
      </c>
      <c r="F54" s="28">
        <f>SUM(F55:F56)</f>
        <v>107.86</v>
      </c>
      <c r="G54" s="15"/>
    </row>
    <row r="55" spans="1:7" ht="22.5" customHeight="1">
      <c r="A55" s="8"/>
      <c r="B55" s="12"/>
      <c r="C55" s="17" t="s">
        <v>96</v>
      </c>
      <c r="D55" s="23" t="s">
        <v>97</v>
      </c>
      <c r="E55" s="19" t="s">
        <v>95</v>
      </c>
      <c r="F55" s="25">
        <v>0</v>
      </c>
      <c r="G55" s="15"/>
    </row>
    <row r="56" spans="1:7" ht="20.25" customHeight="1">
      <c r="A56" s="8"/>
      <c r="B56" s="12"/>
      <c r="C56" s="17" t="s">
        <v>98</v>
      </c>
      <c r="D56" s="23" t="s">
        <v>99</v>
      </c>
      <c r="E56" s="19" t="s">
        <v>95</v>
      </c>
      <c r="F56" s="25">
        <v>107.86</v>
      </c>
      <c r="G56" s="15"/>
    </row>
    <row r="57" spans="1:7" ht="21.75" customHeight="1">
      <c r="A57" s="8"/>
      <c r="B57" s="12"/>
      <c r="C57" s="17" t="s">
        <v>100</v>
      </c>
      <c r="D57" s="18" t="s">
        <v>101</v>
      </c>
      <c r="E57" s="19" t="s">
        <v>95</v>
      </c>
      <c r="F57" s="28">
        <f>SUM(F58:F59)</f>
        <v>0</v>
      </c>
      <c r="G57" s="15"/>
    </row>
    <row r="58" spans="1:7" ht="18.75" customHeight="1">
      <c r="A58" s="8"/>
      <c r="B58" s="12"/>
      <c r="C58" s="17" t="s">
        <v>102</v>
      </c>
      <c r="D58" s="23" t="s">
        <v>15</v>
      </c>
      <c r="E58" s="19" t="s">
        <v>95</v>
      </c>
      <c r="F58" s="25">
        <v>0</v>
      </c>
      <c r="G58" s="15"/>
    </row>
    <row r="59" spans="1:7" ht="19.5" customHeight="1">
      <c r="A59" s="8"/>
      <c r="B59" s="12"/>
      <c r="C59" s="17" t="s">
        <v>103</v>
      </c>
      <c r="D59" s="23" t="s">
        <v>17</v>
      </c>
      <c r="E59" s="19" t="s">
        <v>95</v>
      </c>
      <c r="F59" s="25">
        <v>0</v>
      </c>
      <c r="G59" s="15"/>
    </row>
    <row r="60" spans="1:7" ht="21.75" customHeight="1">
      <c r="A60" s="8"/>
      <c r="B60" s="12"/>
      <c r="C60" s="17" t="s">
        <v>104</v>
      </c>
      <c r="D60" s="18" t="s">
        <v>105</v>
      </c>
      <c r="E60" s="19" t="s">
        <v>95</v>
      </c>
      <c r="F60" s="25">
        <v>0</v>
      </c>
      <c r="G60" s="15"/>
    </row>
    <row r="61" spans="1:7" ht="22.5" customHeight="1">
      <c r="A61" s="8"/>
      <c r="B61" s="12"/>
      <c r="C61" s="17" t="s">
        <v>106</v>
      </c>
      <c r="D61" s="18" t="s">
        <v>107</v>
      </c>
      <c r="E61" s="19" t="s">
        <v>95</v>
      </c>
      <c r="F61" s="28">
        <f>SUM(F62:F63)</f>
        <v>100.33</v>
      </c>
      <c r="G61" s="15"/>
    </row>
    <row r="62" spans="1:7" ht="21" customHeight="1">
      <c r="A62" s="8"/>
      <c r="B62" s="12"/>
      <c r="C62" s="17" t="s">
        <v>108</v>
      </c>
      <c r="D62" s="23" t="s">
        <v>109</v>
      </c>
      <c r="E62" s="19" t="s">
        <v>95</v>
      </c>
      <c r="F62" s="25">
        <v>94.5</v>
      </c>
      <c r="G62" s="15"/>
    </row>
    <row r="63" spans="1:7" ht="19.5" customHeight="1">
      <c r="A63" s="8"/>
      <c r="B63" s="12"/>
      <c r="C63" s="17" t="s">
        <v>110</v>
      </c>
      <c r="D63" s="26" t="s">
        <v>111</v>
      </c>
      <c r="E63" s="19" t="s">
        <v>95</v>
      </c>
      <c r="F63" s="25">
        <v>5.83</v>
      </c>
      <c r="G63" s="15"/>
    </row>
    <row r="64" spans="1:7" ht="21" customHeight="1">
      <c r="A64" s="8"/>
      <c r="B64" s="12"/>
      <c r="C64" s="17" t="s">
        <v>112</v>
      </c>
      <c r="D64" s="36" t="s">
        <v>113</v>
      </c>
      <c r="E64" s="19" t="s">
        <v>114</v>
      </c>
      <c r="F64" s="21">
        <v>6.73</v>
      </c>
      <c r="G64" s="15"/>
    </row>
    <row r="65" spans="1:7" ht="12.75">
      <c r="A65" s="8"/>
      <c r="B65" s="12"/>
      <c r="C65" s="17" t="s">
        <v>115</v>
      </c>
      <c r="D65" s="23" t="s">
        <v>116</v>
      </c>
      <c r="E65" s="19" t="s">
        <v>114</v>
      </c>
      <c r="F65" s="21">
        <v>6.73</v>
      </c>
      <c r="G65" s="15"/>
    </row>
    <row r="66" spans="1:7" ht="24" customHeight="1">
      <c r="A66" s="8"/>
      <c r="B66" s="12"/>
      <c r="C66" s="17" t="s">
        <v>117</v>
      </c>
      <c r="D66" s="26" t="s">
        <v>118</v>
      </c>
      <c r="E66" s="19" t="s">
        <v>114</v>
      </c>
      <c r="F66" s="21">
        <v>6.73</v>
      </c>
      <c r="G66" s="15"/>
    </row>
    <row r="67" spans="1:7" ht="27" customHeight="1">
      <c r="A67" s="8"/>
      <c r="B67" s="12"/>
      <c r="C67" s="17" t="s">
        <v>119</v>
      </c>
      <c r="D67" s="37" t="s">
        <v>120</v>
      </c>
      <c r="E67" s="19" t="s">
        <v>121</v>
      </c>
      <c r="F67" s="21">
        <v>49</v>
      </c>
      <c r="G67" s="15"/>
    </row>
    <row r="68" spans="1:7" ht="17.25" customHeight="1">
      <c r="A68" s="8"/>
      <c r="B68" s="12"/>
      <c r="C68" s="17" t="s">
        <v>122</v>
      </c>
      <c r="D68" s="37" t="s">
        <v>123</v>
      </c>
      <c r="E68" s="19" t="s">
        <v>124</v>
      </c>
      <c r="F68" s="21">
        <v>0</v>
      </c>
      <c r="G68" s="15"/>
    </row>
    <row r="69" spans="1:7" ht="18" customHeight="1">
      <c r="A69" s="8"/>
      <c r="B69" s="12"/>
      <c r="C69" s="17" t="s">
        <v>125</v>
      </c>
      <c r="D69" s="37" t="s">
        <v>126</v>
      </c>
      <c r="E69" s="19" t="s">
        <v>124</v>
      </c>
      <c r="F69" s="21">
        <v>0</v>
      </c>
      <c r="G69" s="15"/>
    </row>
    <row r="70" spans="1:7" ht="19.5" customHeight="1">
      <c r="A70" s="8"/>
      <c r="B70" s="12"/>
      <c r="C70" s="17" t="s">
        <v>127</v>
      </c>
      <c r="D70" s="37" t="s">
        <v>128</v>
      </c>
      <c r="E70" s="19" t="s">
        <v>81</v>
      </c>
      <c r="F70" s="21">
        <v>10</v>
      </c>
      <c r="G70" s="15"/>
    </row>
    <row r="71" spans="1:7" ht="22.5" customHeight="1">
      <c r="A71" s="8"/>
      <c r="B71" s="12"/>
      <c r="C71" s="17" t="s">
        <v>129</v>
      </c>
      <c r="D71" s="36" t="s">
        <v>130</v>
      </c>
      <c r="E71" s="19" t="s">
        <v>131</v>
      </c>
      <c r="F71" s="25">
        <v>0</v>
      </c>
      <c r="G71" s="15"/>
    </row>
    <row r="72" spans="1:7" ht="12.75">
      <c r="A72" s="8"/>
      <c r="B72" s="12"/>
      <c r="C72" s="17" t="s">
        <v>132</v>
      </c>
      <c r="D72" s="23" t="s">
        <v>133</v>
      </c>
      <c r="E72" s="19" t="s">
        <v>131</v>
      </c>
      <c r="F72" s="25">
        <v>0</v>
      </c>
      <c r="G72" s="15"/>
    </row>
    <row r="73" spans="1:7" ht="18" customHeight="1">
      <c r="A73" s="8"/>
      <c r="B73" s="12"/>
      <c r="C73" s="17" t="s">
        <v>134</v>
      </c>
      <c r="D73" s="26" t="s">
        <v>135</v>
      </c>
      <c r="E73" s="19" t="s">
        <v>131</v>
      </c>
      <c r="F73" s="25">
        <v>0</v>
      </c>
      <c r="G73" s="15"/>
    </row>
    <row r="74" spans="1:7" ht="16.5" customHeight="1">
      <c r="A74" s="8"/>
      <c r="B74" s="12"/>
      <c r="C74" s="17" t="s">
        <v>136</v>
      </c>
      <c r="D74" s="26" t="s">
        <v>137</v>
      </c>
      <c r="E74" s="19" t="s">
        <v>131</v>
      </c>
      <c r="F74" s="25">
        <v>0</v>
      </c>
      <c r="G74" s="15"/>
    </row>
    <row r="75" spans="1:7" ht="17.25" customHeight="1">
      <c r="A75" s="8"/>
      <c r="B75" s="12"/>
      <c r="C75" s="31" t="s">
        <v>138</v>
      </c>
      <c r="D75" s="36" t="s">
        <v>139</v>
      </c>
      <c r="E75" s="19" t="s">
        <v>95</v>
      </c>
      <c r="F75" s="25">
        <v>0.4</v>
      </c>
      <c r="G75" s="15"/>
    </row>
    <row r="76" spans="1:7" ht="18.75" customHeight="1">
      <c r="A76" s="8"/>
      <c r="B76" s="12"/>
      <c r="C76" s="31" t="s">
        <v>140</v>
      </c>
      <c r="D76" s="27" t="s">
        <v>141</v>
      </c>
      <c r="E76" s="19" t="s">
        <v>95</v>
      </c>
      <c r="F76" s="25">
        <v>0.4</v>
      </c>
      <c r="G76" s="15"/>
    </row>
    <row r="77" spans="1:7" ht="36" customHeight="1">
      <c r="A77" s="8"/>
      <c r="B77" s="12"/>
      <c r="C77" s="17" t="s">
        <v>142</v>
      </c>
      <c r="D77" s="38" t="s">
        <v>143</v>
      </c>
      <c r="E77" s="39" t="s">
        <v>7</v>
      </c>
      <c r="F77" s="40" t="s">
        <v>7</v>
      </c>
      <c r="G77" s="15"/>
    </row>
    <row r="78" spans="1:7" ht="12.75" customHeight="1">
      <c r="A78" s="8"/>
      <c r="B78" s="12"/>
      <c r="C78" s="41" t="s">
        <v>144</v>
      </c>
      <c r="D78" s="42"/>
      <c r="E78" s="43"/>
      <c r="F78" s="44"/>
      <c r="G78" s="15"/>
    </row>
    <row r="79" spans="1:7" ht="12.75">
      <c r="A79" s="8"/>
      <c r="B79" s="12"/>
      <c r="C79" s="32"/>
      <c r="D79" s="33" t="s">
        <v>145</v>
      </c>
      <c r="E79" s="34"/>
      <c r="F79" s="35"/>
      <c r="G79" s="15"/>
    </row>
    <row r="80" spans="1:7" ht="13.5" thickBot="1">
      <c r="A80" s="8"/>
      <c r="B80" s="12"/>
      <c r="C80" s="45" t="s">
        <v>146</v>
      </c>
      <c r="D80" s="46" t="s">
        <v>147</v>
      </c>
      <c r="E80" s="47" t="s">
        <v>7</v>
      </c>
      <c r="F80" s="48"/>
      <c r="G80" s="15"/>
    </row>
    <row r="81" spans="1:7" ht="12.75">
      <c r="A81" s="8"/>
      <c r="B81" s="12"/>
      <c r="C81" s="49"/>
      <c r="D81" s="50"/>
      <c r="E81" s="51"/>
      <c r="F81" s="52"/>
      <c r="G81" s="15"/>
    </row>
    <row r="82" spans="1:7" ht="12.75">
      <c r="A82" s="8"/>
      <c r="B82" s="12"/>
      <c r="C82" s="53" t="s">
        <v>148</v>
      </c>
      <c r="D82" s="54" t="s">
        <v>149</v>
      </c>
      <c r="E82" s="55"/>
      <c r="F82" s="55"/>
      <c r="G82" s="15"/>
    </row>
    <row r="83" spans="1:7" ht="12.75">
      <c r="A83" s="8"/>
      <c r="B83" s="12"/>
      <c r="C83" s="56"/>
      <c r="D83" s="57"/>
      <c r="E83" s="58"/>
      <c r="F83" s="58"/>
      <c r="G83" s="15"/>
    </row>
    <row r="84" spans="1:7" ht="12.75">
      <c r="A84" s="8"/>
      <c r="B84" s="12"/>
      <c r="C84" s="53" t="s">
        <v>150</v>
      </c>
      <c r="D84" s="54" t="s">
        <v>151</v>
      </c>
      <c r="E84" s="59"/>
      <c r="F84" s="59"/>
      <c r="G84" s="15"/>
    </row>
    <row r="85" spans="1:7" ht="12.75">
      <c r="A85" s="8"/>
      <c r="B85" s="12"/>
      <c r="C85" s="60"/>
      <c r="D85" s="54" t="s">
        <v>152</v>
      </c>
      <c r="E85" s="59"/>
      <c r="F85" s="59"/>
      <c r="G85" s="15"/>
    </row>
    <row r="86" spans="1:7" ht="13.5" thickBot="1">
      <c r="A86" s="8"/>
      <c r="B86" s="61"/>
      <c r="C86" s="62"/>
      <c r="D86" s="62"/>
      <c r="E86" s="62"/>
      <c r="F86" s="62"/>
      <c r="G86" s="63"/>
    </row>
  </sheetData>
  <sheetProtection/>
  <mergeCells count="4">
    <mergeCell ref="B2:D2"/>
    <mergeCell ref="B4:G4"/>
    <mergeCell ref="B5:G5"/>
    <mergeCell ref="B6:G6"/>
  </mergeCells>
  <dataValidations count="6">
    <dataValidation type="decimal" allowBlank="1" showErrorMessage="1" errorTitle="Ошибка" error="Допускается ввод только действительных чисел!" sqref="F12">
      <formula1>-999999999999999000000000</formula1>
      <formula2>9.99999999999999E+23</formula2>
    </dataValidation>
    <dataValidation type="decimal" allowBlank="1" showInputMessage="1" showErrorMessage="1" sqref="F61 F57 F22 F13 F19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F51:F54 F31:F46 F64:F66 F48:F49 F78">
      <formula1>-999999999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F55:F56 F67:F76 F62:F63 F58:F60 F47 F23:F30 F20:F21 F14:F18">
      <formula1>0</formula1>
      <formula2>9.99999999999999E+23</formula2>
    </dataValidation>
    <dataValidation type="textLength" operator="lessThanOrEqual" allowBlank="1" showInputMessage="1" showErrorMessage="1" sqref="F81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F80">
      <formula1>900</formula1>
    </dataValidation>
  </dataValidations>
  <hyperlinks>
    <hyperlink ref="D50" location="'ХВС показатели (питьевая)'!A1" tooltip="Добавить запись" display="Добавить запись"/>
    <hyperlink ref="D79" location="'ХВС показатели (питьевая)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qwerty</cp:lastModifiedBy>
  <dcterms:created xsi:type="dcterms:W3CDTF">1996-10-08T23:32:33Z</dcterms:created>
  <dcterms:modified xsi:type="dcterms:W3CDTF">2012-12-16T19:59:12Z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